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960" windowHeight="12240" activeTab="0"/>
  </bookViews>
  <sheets>
    <sheet name="GPACalculator" sheetId="1" r:id="rId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<sst xmlns="http://schemas.openxmlformats.org/spreadsheetml/2006/main" count="111" uniqueCount="58">
  <si>
    <t>A</t>
  </si>
  <si>
    <t>B+</t>
  </si>
  <si>
    <t>B</t>
  </si>
  <si>
    <t>Grade</t>
  </si>
  <si>
    <t>C+</t>
  </si>
  <si>
    <t>C</t>
  </si>
  <si>
    <t>F</t>
  </si>
  <si>
    <t>Points</t>
  </si>
  <si>
    <t>Course</t>
  </si>
  <si>
    <t>Instructions:</t>
  </si>
  <si>
    <t>Credits</t>
  </si>
  <si>
    <t>GPA Table</t>
  </si>
  <si>
    <t>Semester 1</t>
  </si>
  <si>
    <t>Semester 2</t>
  </si>
  <si>
    <t>Semester GPA:</t>
  </si>
  <si>
    <t>Semester 3</t>
  </si>
  <si>
    <t>Semester 4</t>
  </si>
  <si>
    <t>Cumulative GPA:</t>
  </si>
  <si>
    <t xml:space="preserve">Total Credit Hours </t>
  </si>
  <si>
    <t>Semester 5</t>
  </si>
  <si>
    <t>Semester 6</t>
  </si>
  <si>
    <t>Semester 7</t>
  </si>
  <si>
    <t>Semester 8</t>
  </si>
  <si>
    <t xml:space="preserve">Cumulative GPA </t>
  </si>
  <si>
    <t>1) Update the GPA Table according to your school's grading scale.</t>
  </si>
  <si>
    <t>2) Enter the Course, Grade, and Credit Hours for each course.</t>
  </si>
  <si>
    <t>3) The Points are calculated based on the GPA Table, so if you insert rows, make sure</t>
  </si>
  <si>
    <t>to copy the formula for the Points.</t>
  </si>
  <si>
    <t>Credits:</t>
  </si>
  <si>
    <t>[42]</t>
  </si>
  <si>
    <t>{42}</t>
  </si>
  <si>
    <t>GPA Calculator   -   Civil Engineering Department</t>
  </si>
  <si>
    <t xml:space="preserve"> </t>
  </si>
  <si>
    <t xml:space="preserve">  </t>
  </si>
  <si>
    <t>Go To…... www.weccivilians.webs.com</t>
  </si>
  <si>
    <t>for more Stuffs.</t>
  </si>
  <si>
    <t>Visit @    www.weccivilians.webs.com</t>
  </si>
  <si>
    <t>Construction Materials</t>
  </si>
  <si>
    <t>Calculus</t>
  </si>
  <si>
    <t>Computer Programming</t>
  </si>
  <si>
    <t>Islamic Studies</t>
  </si>
  <si>
    <t>Civil Eng. Drawing</t>
  </si>
  <si>
    <t>Applied Electricity</t>
  </si>
  <si>
    <t>Linear Algebra</t>
  </si>
  <si>
    <t>Survey-1</t>
  </si>
  <si>
    <t>Pak-Studies</t>
  </si>
  <si>
    <t>Mechanics of Solid</t>
  </si>
  <si>
    <t>Fluid Mechanics</t>
  </si>
  <si>
    <t>Geology</t>
  </si>
  <si>
    <t>Survey-2</t>
  </si>
  <si>
    <t>Numerical Analysis</t>
  </si>
  <si>
    <t>Probability &amp; Stats</t>
  </si>
  <si>
    <t>Structure Analysis -I</t>
  </si>
  <si>
    <t>Civil Engineering C &amp; G</t>
  </si>
  <si>
    <t>Civil Engineering Practice</t>
  </si>
  <si>
    <t>GeoTech Engineering-I</t>
  </si>
  <si>
    <t>Communication Skills</t>
  </si>
  <si>
    <t>Engineering Mechanics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</si>
</sst>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[$-409]h:mm:ss\ AM/PM"/>
    <numFmt numFmtId="174" formatCode="[$-409]dddd\,\ mmmm\ dd\,\ yyyy"/>
    <numFmt numFmtId="175" formatCode="m/d/yy;@"/>
    <numFmt numFmtId="176" formatCode="ddd\ m/d/yy"/>
    <numFmt numFmtId="177" formatCode="d"/>
    <numFmt numFmtId="178" formatCode="dddd"/>
    <numFmt numFmtId="179" formatCode="0.0"/>
    <numFmt numFmtId="180" formatCode="0.0%"/>
    <numFmt numFmtId="181" formatCode="0.0;;&quot; - &quot;;@"/>
    <numFmt numFmtId="182" formatCode="General;;&quot;&quot;;@"/>
    <numFmt numFmtId="183" formatCode="0.000"/>
    <numFmt numFmtId="184" formatCode="0.00000"/>
    <numFmt numFmtId="185" formatCode="0.0000"/>
    <numFmt numFmtId="186" formatCode="0.000000"/>
    <numFmt numFmtId="187" formatCode="[$-409]h:mm\ AM/PM;@"/>
    <numFmt numFmtId="188" formatCode="h\ AM/PM"/>
    <numFmt numFmtId="189" formatCode="ddd\,\ mmmm\ dd\,\ yyyy"/>
    <numFmt numFmtId="190" formatCode="ddd\,\ mmmm\ d\,\ yyyy"/>
    <numFmt numFmtId="191" formatCode="mmmm\ d\,\ yyyy"/>
    <numFmt numFmtId="192" formatCode="&quot;$&quot;#,##0.00"/>
    <numFmt numFmtId="193" formatCode="0.000%"/>
    <numFmt numFmtId="194" formatCode="0.0000000"/>
    <numFmt numFmtId="195" formatCode="&quot;$&quot;#,##0.0_);\(&quot;$&quot;#,##0.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56">
    <xf numFmtId="0" fontId="0" fillId="0" borderId="0" applyAlignment="0">
      <protection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2" fillId="0" borderId="0" applyFon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183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10" fillId="0" borderId="0" xfId="0" applyFont="1" applyAlignment="1">
      <alignment horizontal="right"/>
    </xf>
    <xf numFmtId="0" fontId="10" fillId="35" borderId="0" xfId="0" applyFont="1" applyFill="1" applyAlignment="1">
      <alignment horizontal="center"/>
    </xf>
    <xf numFmtId="183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183" fontId="3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2" fillId="34" borderId="0" xfId="0" applyFont="1" applyFill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28575</xdr:rowOff>
    </xdr:from>
    <xdr:to>
      <xdr:col>8</xdr:col>
      <xdr:colOff>581025</xdr:colOff>
      <xdr:row>0</xdr:row>
      <xdr:rowOff>285750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zoomScalePageLayoutView="0" workbookViewId="0" topLeftCell="B97">
      <selection activeCell="J38" sqref="J38"/>
    </sheetView>
  </sheetViews>
  <sheetFormatPr defaultColWidth="9.140625" defaultRowHeight="12.75" customHeight="1"/>
  <cols>
    <col min="1" max="1" width="3.00390625" style="0" customWidth="1"/>
    <col min="2" max="2" width="22.7109375" style="0" customWidth="1"/>
    <col min="3" max="3" width="12.140625" style="0" customWidth="1"/>
    <col min="4" max="4" width="13.00390625" style="0" customWidth="1"/>
    <col min="5" max="5" width="9.421875" style="0" customWidth="1"/>
    <col min="6" max="6" width="10.140625" style="0" customWidth="1"/>
    <col min="7" max="7" width="2.7109375" style="0" customWidth="1"/>
    <col min="8" max="8" width="9.28125" style="0" customWidth="1"/>
  </cols>
  <sheetData>
    <row r="1" spans="1:9" ht="23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2:9" ht="15">
      <c r="B2" t="s">
        <v>34</v>
      </c>
      <c r="D2" t="s">
        <v>35</v>
      </c>
      <c r="I2" s="24"/>
    </row>
    <row r="3" ht="15">
      <c r="B3" s="3" t="s">
        <v>9</v>
      </c>
    </row>
    <row r="4" spans="2:9" ht="15">
      <c r="B4" s="31" t="s">
        <v>24</v>
      </c>
      <c r="C4" s="31"/>
      <c r="D4" s="31"/>
      <c r="E4" s="31"/>
      <c r="F4" s="31"/>
      <c r="G4" s="31"/>
      <c r="H4" s="31"/>
      <c r="I4" s="31"/>
    </row>
    <row r="5" spans="2:9" ht="15">
      <c r="B5" s="31" t="s">
        <v>25</v>
      </c>
      <c r="C5" s="31"/>
      <c r="D5" s="31"/>
      <c r="E5" s="31"/>
      <c r="F5" s="31"/>
      <c r="G5" s="31"/>
      <c r="H5" s="31"/>
      <c r="I5" s="31"/>
    </row>
    <row r="6" spans="2:9" ht="15">
      <c r="B6" s="31" t="s">
        <v>26</v>
      </c>
      <c r="C6" s="31"/>
      <c r="D6" s="31"/>
      <c r="E6" s="31"/>
      <c r="F6" s="31"/>
      <c r="G6" s="31"/>
      <c r="H6" s="31"/>
      <c r="I6" s="31"/>
    </row>
    <row r="7" spans="2:9" ht="15">
      <c r="B7" s="31" t="s">
        <v>27</v>
      </c>
      <c r="C7" s="31"/>
      <c r="D7" s="31"/>
      <c r="E7" s="31"/>
      <c r="F7" s="31"/>
      <c r="G7" s="31"/>
      <c r="H7" s="31"/>
      <c r="I7" s="31"/>
    </row>
    <row r="9" spans="2:3" ht="15.75">
      <c r="B9" s="9" t="s">
        <v>23</v>
      </c>
      <c r="C9" s="13">
        <f>SUM(E:E)/SUM(D:D)</f>
        <v>1.3992248062015504</v>
      </c>
    </row>
    <row r="10" spans="2:3" ht="15.75">
      <c r="B10" s="17" t="s">
        <v>18</v>
      </c>
      <c r="C10" s="18">
        <f>SUM(D:D)</f>
        <v>129</v>
      </c>
    </row>
    <row r="11" spans="8:9" ht="15.75">
      <c r="H11" s="32" t="s">
        <v>11</v>
      </c>
      <c r="I11" s="32"/>
    </row>
    <row r="12" spans="2:9" ht="15.75">
      <c r="B12" s="11" t="s">
        <v>8</v>
      </c>
      <c r="C12" s="11" t="s">
        <v>3</v>
      </c>
      <c r="D12" s="11" t="s">
        <v>10</v>
      </c>
      <c r="E12" s="11" t="s">
        <v>7</v>
      </c>
      <c r="H12" s="7" t="s">
        <v>3</v>
      </c>
      <c r="I12" s="7" t="s">
        <v>7</v>
      </c>
    </row>
    <row r="13" spans="8:9" ht="15">
      <c r="H13" s="6" t="s">
        <v>0</v>
      </c>
      <c r="I13" s="20">
        <v>4</v>
      </c>
    </row>
    <row r="14" spans="2:9" ht="15">
      <c r="B14" s="16" t="s">
        <v>12</v>
      </c>
      <c r="C14" s="14"/>
      <c r="D14" s="14"/>
      <c r="H14" s="6" t="s">
        <v>1</v>
      </c>
      <c r="I14" s="20">
        <v>3.5</v>
      </c>
    </row>
    <row r="15" spans="2:9" ht="15">
      <c r="B15" s="26" t="s">
        <v>37</v>
      </c>
      <c r="C15" s="25" t="s">
        <v>2</v>
      </c>
      <c r="D15" s="4">
        <v>4</v>
      </c>
      <c r="E15" s="12">
        <f aca="true" t="shared" si="0" ref="E15:E21">IF(OR(ISBLANK(D15),ISBLANK(C15)),0,IF(ISERROR(MATCH(C15,$H$13:$H$20,0)),0,D15*INDEX($I$13:$I$20,MATCH(C15,$H$13:$H$20,0))))</f>
        <v>12</v>
      </c>
      <c r="F15" s="5"/>
      <c r="H15" s="6" t="s">
        <v>2</v>
      </c>
      <c r="I15" s="20">
        <v>3</v>
      </c>
    </row>
    <row r="16" spans="2:9" ht="15">
      <c r="B16" s="26" t="s">
        <v>38</v>
      </c>
      <c r="C16" s="25" t="s">
        <v>4</v>
      </c>
      <c r="D16" s="4">
        <v>3</v>
      </c>
      <c r="E16" s="12">
        <f t="shared" si="0"/>
        <v>7.5</v>
      </c>
      <c r="H16" s="6" t="s">
        <v>4</v>
      </c>
      <c r="I16" s="20">
        <v>2.5</v>
      </c>
    </row>
    <row r="17" spans="2:9" ht="15">
      <c r="B17" s="26" t="s">
        <v>39</v>
      </c>
      <c r="C17" s="25" t="s">
        <v>2</v>
      </c>
      <c r="D17" s="4">
        <v>2</v>
      </c>
      <c r="E17" s="12">
        <f t="shared" si="0"/>
        <v>6</v>
      </c>
      <c r="F17" s="8"/>
      <c r="H17" s="6" t="s">
        <v>5</v>
      </c>
      <c r="I17" s="20">
        <v>2</v>
      </c>
    </row>
    <row r="18" spans="2:9" ht="15">
      <c r="B18" s="26" t="s">
        <v>40</v>
      </c>
      <c r="C18" s="25" t="s">
        <v>4</v>
      </c>
      <c r="D18" s="4">
        <v>2</v>
      </c>
      <c r="E18" s="12">
        <f t="shared" si="0"/>
        <v>5</v>
      </c>
      <c r="H18" s="6" t="s">
        <v>6</v>
      </c>
      <c r="I18" s="20">
        <v>0</v>
      </c>
    </row>
    <row r="19" spans="2:5" ht="15">
      <c r="B19" s="26" t="s">
        <v>41</v>
      </c>
      <c r="C19" s="25" t="s">
        <v>1</v>
      </c>
      <c r="D19" s="4">
        <v>2</v>
      </c>
      <c r="E19" s="12">
        <f t="shared" si="0"/>
        <v>7</v>
      </c>
    </row>
    <row r="20" spans="2:5" ht="15">
      <c r="B20" s="1"/>
      <c r="C20" s="4"/>
      <c r="D20" s="4"/>
      <c r="E20" s="12">
        <f t="shared" si="0"/>
        <v>0</v>
      </c>
    </row>
    <row r="21" spans="2:5" ht="15">
      <c r="B21" s="1"/>
      <c r="C21" s="4"/>
      <c r="D21" s="4"/>
      <c r="E21" s="12">
        <f t="shared" si="0"/>
        <v>0</v>
      </c>
    </row>
    <row r="22" spans="2:6" ht="15">
      <c r="B22" s="21"/>
      <c r="C22" s="10"/>
      <c r="E22" s="15" t="s">
        <v>28</v>
      </c>
      <c r="F22" s="2">
        <f>SUM(D15:D21)</f>
        <v>13</v>
      </c>
    </row>
    <row r="23" spans="4:6" ht="15">
      <c r="D23" s="29" t="s">
        <v>14</v>
      </c>
      <c r="E23" s="29"/>
      <c r="F23" s="22">
        <f>IF(SUM(D15:D21)=0,"",SUM(E15:E21)/SUM(D15:D21))</f>
        <v>2.8846153846153846</v>
      </c>
    </row>
    <row r="24" spans="2:5" ht="15">
      <c r="B24" s="16" t="s">
        <v>13</v>
      </c>
      <c r="C24" s="14"/>
      <c r="D24" s="14"/>
      <c r="E24" s="10"/>
    </row>
    <row r="25" spans="2:6" ht="15">
      <c r="B25" s="26" t="s">
        <v>42</v>
      </c>
      <c r="C25" s="25" t="s">
        <v>5</v>
      </c>
      <c r="D25" s="4">
        <v>4</v>
      </c>
      <c r="E25" s="12">
        <f aca="true" t="shared" si="1" ref="E25:E31">IF(OR(ISBLANK(D25),ISBLANK(C25)),0,IF(ISERROR(MATCH(C25,$H$13:$H$20,0)),0,D25*INDEX($I$13:$I$20,MATCH(C25,$H$13:$H$20,0))))</f>
        <v>8</v>
      </c>
      <c r="F25" s="5"/>
    </row>
    <row r="26" spans="2:5" ht="15">
      <c r="B26" s="26" t="s">
        <v>57</v>
      </c>
      <c r="C26" s="25" t="s">
        <v>4</v>
      </c>
      <c r="D26" s="4">
        <v>4</v>
      </c>
      <c r="E26" s="12">
        <f t="shared" si="1"/>
        <v>10</v>
      </c>
    </row>
    <row r="27" spans="2:6" ht="15">
      <c r="B27" s="26" t="s">
        <v>43</v>
      </c>
      <c r="C27" s="25" t="s">
        <v>2</v>
      </c>
      <c r="D27" s="4">
        <v>3</v>
      </c>
      <c r="E27" s="12">
        <f t="shared" si="1"/>
        <v>9</v>
      </c>
      <c r="F27" s="8"/>
    </row>
    <row r="28" spans="2:5" ht="15">
      <c r="B28" s="26" t="s">
        <v>44</v>
      </c>
      <c r="C28" s="25" t="s">
        <v>1</v>
      </c>
      <c r="D28" s="4">
        <v>4</v>
      </c>
      <c r="E28" s="12">
        <f t="shared" si="1"/>
        <v>14</v>
      </c>
    </row>
    <row r="29" spans="2:5" ht="15">
      <c r="B29" s="26" t="s">
        <v>45</v>
      </c>
      <c r="C29" s="25" t="s">
        <v>4</v>
      </c>
      <c r="D29" s="4">
        <v>2</v>
      </c>
      <c r="E29" s="12">
        <f t="shared" si="1"/>
        <v>5</v>
      </c>
    </row>
    <row r="30" spans="2:8" ht="15">
      <c r="B30" s="1"/>
      <c r="C30" s="4"/>
      <c r="D30" s="4"/>
      <c r="E30" s="12">
        <f t="shared" si="1"/>
        <v>0</v>
      </c>
      <c r="H30" t="s">
        <v>32</v>
      </c>
    </row>
    <row r="31" spans="2:5" ht="15">
      <c r="B31" s="1"/>
      <c r="C31" s="4"/>
      <c r="D31" s="4"/>
      <c r="E31" s="12">
        <f t="shared" si="1"/>
        <v>0</v>
      </c>
    </row>
    <row r="32" spans="2:6" ht="15">
      <c r="B32" s="21"/>
      <c r="C32" s="10"/>
      <c r="E32" s="15" t="s">
        <v>28</v>
      </c>
      <c r="F32" s="2">
        <f>SUM(D25:D31)</f>
        <v>17</v>
      </c>
    </row>
    <row r="33" spans="4:6" ht="15">
      <c r="D33" s="29" t="s">
        <v>14</v>
      </c>
      <c r="E33" s="29"/>
      <c r="F33" s="22">
        <f>IF(SUM(D25:D31)=0,"",SUM(E25:E31)/SUM(D25:D31))</f>
        <v>2.7058823529411766</v>
      </c>
    </row>
    <row r="34" spans="4:6" ht="15">
      <c r="D34" s="29" t="s">
        <v>17</v>
      </c>
      <c r="E34" s="29"/>
      <c r="F34" s="19">
        <f>SUM(E$14:E31)/SUM(D$14:D31)</f>
        <v>2.783333333333333</v>
      </c>
    </row>
    <row r="35" spans="2:5" ht="15">
      <c r="B35" s="16" t="s">
        <v>15</v>
      </c>
      <c r="C35" s="27"/>
      <c r="D35" s="14"/>
      <c r="E35" s="10"/>
    </row>
    <row r="36" spans="2:6" ht="15">
      <c r="B36" s="26" t="s">
        <v>46</v>
      </c>
      <c r="C36" s="25" t="s">
        <v>2</v>
      </c>
      <c r="D36" s="4">
        <v>4</v>
      </c>
      <c r="E36" s="12">
        <f aca="true" t="shared" si="2" ref="E36:E42">IF(OR(ISBLANK(D36),ISBLANK(C36)),0,IF(ISERROR(MATCH(C36,$H$13:$H$20,0)),0,D36*INDEX($I$13:$I$20,MATCH(C36,$H$13:$H$20,0))))</f>
        <v>12</v>
      </c>
      <c r="F36" s="5"/>
    </row>
    <row r="37" spans="2:5" ht="15">
      <c r="B37" s="26" t="s">
        <v>47</v>
      </c>
      <c r="C37" s="25" t="s">
        <v>2</v>
      </c>
      <c r="D37" s="4">
        <v>4</v>
      </c>
      <c r="E37" s="12">
        <f t="shared" si="2"/>
        <v>12</v>
      </c>
    </row>
    <row r="38" spans="2:6" ht="15">
      <c r="B38" s="26" t="s">
        <v>48</v>
      </c>
      <c r="C38" s="25" t="s">
        <v>4</v>
      </c>
      <c r="D38" s="4">
        <v>3</v>
      </c>
      <c r="E38" s="12">
        <f t="shared" si="2"/>
        <v>7.5</v>
      </c>
      <c r="F38" s="8"/>
    </row>
    <row r="39" spans="2:5" ht="15">
      <c r="B39" s="26" t="s">
        <v>49</v>
      </c>
      <c r="C39" s="25" t="s">
        <v>1</v>
      </c>
      <c r="D39" s="4">
        <v>3</v>
      </c>
      <c r="E39" s="12">
        <f t="shared" si="2"/>
        <v>10.5</v>
      </c>
    </row>
    <row r="40" spans="2:5" ht="15">
      <c r="B40" s="26" t="s">
        <v>50</v>
      </c>
      <c r="C40" s="25" t="s">
        <v>4</v>
      </c>
      <c r="D40" s="4">
        <v>2</v>
      </c>
      <c r="E40" s="12">
        <f t="shared" si="2"/>
        <v>5</v>
      </c>
    </row>
    <row r="41" spans="2:5" ht="15">
      <c r="B41" s="1"/>
      <c r="C41" s="4"/>
      <c r="D41" s="4"/>
      <c r="E41" s="12">
        <f t="shared" si="2"/>
        <v>0</v>
      </c>
    </row>
    <row r="42" spans="2:5" ht="15">
      <c r="B42" s="1"/>
      <c r="C42" s="4"/>
      <c r="D42" s="4"/>
      <c r="E42" s="12">
        <f t="shared" si="2"/>
        <v>0</v>
      </c>
    </row>
    <row r="43" spans="2:6" ht="15">
      <c r="B43" s="21"/>
      <c r="C43" s="10"/>
      <c r="D43" s="10"/>
      <c r="E43" s="15" t="s">
        <v>28</v>
      </c>
      <c r="F43" s="2">
        <f>SUM(D36:D42)</f>
        <v>16</v>
      </c>
    </row>
    <row r="44" spans="4:6" ht="15">
      <c r="D44" s="29" t="s">
        <v>14</v>
      </c>
      <c r="E44" s="29"/>
      <c r="F44" s="22">
        <f>IF(SUM(D36:D42)=0,"",SUM(E36:E42)/SUM(D36:D42))</f>
        <v>2.9375</v>
      </c>
    </row>
    <row r="45" spans="4:6" ht="15">
      <c r="D45" s="29" t="s">
        <v>17</v>
      </c>
      <c r="E45" s="29"/>
      <c r="F45" s="19">
        <f>SUM(E$14:E42)/SUM(D$14:D42)</f>
        <v>2.8369565217391304</v>
      </c>
    </row>
    <row r="46" spans="2:5" ht="15">
      <c r="B46" s="16" t="s">
        <v>16</v>
      </c>
      <c r="C46" s="14"/>
      <c r="D46" s="14"/>
      <c r="E46" s="10"/>
    </row>
    <row r="47" spans="2:6" ht="15">
      <c r="B47" s="1" t="s">
        <v>51</v>
      </c>
      <c r="C47" s="25" t="s">
        <v>4</v>
      </c>
      <c r="D47" s="4">
        <v>3</v>
      </c>
      <c r="E47" s="12">
        <f aca="true" t="shared" si="3" ref="E47:E53">IF(OR(ISBLANK(D47),ISBLANK(C47)),0,IF(ISERROR(MATCH(C47,$H$13:$H$20,0)),0,D47*INDEX($I$13:$I$20,MATCH(C47,$H$13:$H$20,0))))</f>
        <v>7.5</v>
      </c>
      <c r="F47" s="5"/>
    </row>
    <row r="48" spans="2:5" ht="15">
      <c r="B48" s="1" t="s">
        <v>52</v>
      </c>
      <c r="C48" s="25" t="s">
        <v>2</v>
      </c>
      <c r="D48" s="4">
        <v>3</v>
      </c>
      <c r="E48" s="12">
        <f t="shared" si="3"/>
        <v>9</v>
      </c>
    </row>
    <row r="49" spans="2:6" ht="15">
      <c r="B49" s="1" t="s">
        <v>53</v>
      </c>
      <c r="C49" s="25" t="s">
        <v>2</v>
      </c>
      <c r="D49" s="4">
        <v>3</v>
      </c>
      <c r="E49" s="12">
        <f t="shared" si="3"/>
        <v>9</v>
      </c>
      <c r="F49" s="8"/>
    </row>
    <row r="50" spans="2:5" ht="15">
      <c r="B50" s="1" t="s">
        <v>54</v>
      </c>
      <c r="C50" s="25" t="s">
        <v>1</v>
      </c>
      <c r="D50" s="4">
        <v>3</v>
      </c>
      <c r="E50" s="12">
        <f t="shared" si="3"/>
        <v>10.5</v>
      </c>
    </row>
    <row r="51" spans="2:5" ht="15">
      <c r="B51" s="1" t="s">
        <v>55</v>
      </c>
      <c r="C51" s="25" t="s">
        <v>2</v>
      </c>
      <c r="D51" s="4">
        <v>3</v>
      </c>
      <c r="E51" s="12">
        <f t="shared" si="3"/>
        <v>9</v>
      </c>
    </row>
    <row r="52" spans="2:5" ht="15">
      <c r="B52" s="1" t="s">
        <v>56</v>
      </c>
      <c r="C52" s="4" t="s">
        <v>4</v>
      </c>
      <c r="D52" s="4">
        <v>2</v>
      </c>
      <c r="E52" s="12">
        <f t="shared" si="3"/>
        <v>5</v>
      </c>
    </row>
    <row r="53" spans="2:5" ht="15">
      <c r="B53" s="1"/>
      <c r="C53" s="4"/>
      <c r="D53" s="4"/>
      <c r="E53" s="12">
        <f t="shared" si="3"/>
        <v>0</v>
      </c>
    </row>
    <row r="54" spans="2:6" ht="15">
      <c r="B54" s="23" t="s">
        <v>30</v>
      </c>
      <c r="C54" s="10"/>
      <c r="D54" s="10"/>
      <c r="E54" s="15" t="s">
        <v>28</v>
      </c>
      <c r="F54" s="2">
        <f>SUM(D47:D53)</f>
        <v>17</v>
      </c>
    </row>
    <row r="55" spans="4:6" ht="15">
      <c r="D55" s="29" t="s">
        <v>14</v>
      </c>
      <c r="E55" s="29"/>
      <c r="F55" s="22">
        <f>IF(SUM(D47:D53)=0,"",SUM(E47:E53)/SUM(D47:D53))</f>
        <v>2.9411764705882355</v>
      </c>
    </row>
    <row r="56" spans="4:6" ht="15">
      <c r="D56" s="29" t="s">
        <v>17</v>
      </c>
      <c r="E56" s="29"/>
      <c r="F56" s="19">
        <f>SUM(E$14:E53)/SUM(D$14:D53)</f>
        <v>2.865079365079365</v>
      </c>
    </row>
    <row r="58" spans="2:6" ht="15.75">
      <c r="B58" s="11" t="s">
        <v>8</v>
      </c>
      <c r="C58" s="11" t="s">
        <v>3</v>
      </c>
      <c r="D58" s="11" t="s">
        <v>10</v>
      </c>
      <c r="E58" s="11" t="s">
        <v>7</v>
      </c>
      <c r="F58" s="19"/>
    </row>
    <row r="60" spans="2:5" ht="15">
      <c r="B60" s="16" t="s">
        <v>19</v>
      </c>
      <c r="C60" s="14"/>
      <c r="D60" s="14"/>
      <c r="E60" s="10"/>
    </row>
    <row r="61" spans="2:6" ht="15">
      <c r="B61" s="1"/>
      <c r="C61" s="25"/>
      <c r="D61" s="4">
        <v>4</v>
      </c>
      <c r="E61" s="12">
        <f aca="true" t="shared" si="4" ref="E61:E67">IF(OR(ISBLANK(D61),ISBLANK(C61)),0,IF(ISERROR(MATCH(C61,$H$13:$H$20,0)),0,D61*INDEX($I$13:$I$20,MATCH(C61,$H$13:$H$20,0))))</f>
        <v>0</v>
      </c>
      <c r="F61" s="5"/>
    </row>
    <row r="62" spans="2:5" ht="15">
      <c r="B62" s="1"/>
      <c r="C62" s="25" t="s">
        <v>32</v>
      </c>
      <c r="D62" s="4">
        <v>4</v>
      </c>
      <c r="E62" s="12">
        <f t="shared" si="4"/>
        <v>0</v>
      </c>
    </row>
    <row r="63" spans="2:6" ht="15">
      <c r="B63" s="1"/>
      <c r="C63" s="25" t="s">
        <v>33</v>
      </c>
      <c r="D63" s="4">
        <v>4</v>
      </c>
      <c r="E63" s="12">
        <f t="shared" si="4"/>
        <v>0</v>
      </c>
      <c r="F63" s="8"/>
    </row>
    <row r="64" spans="2:5" ht="15">
      <c r="B64" s="1"/>
      <c r="C64" s="25" t="s">
        <v>32</v>
      </c>
      <c r="D64" s="4">
        <v>3</v>
      </c>
      <c r="E64" s="12">
        <f t="shared" si="4"/>
        <v>0</v>
      </c>
    </row>
    <row r="65" spans="2:5" ht="15">
      <c r="B65" s="1"/>
      <c r="C65" s="25" t="s">
        <v>32</v>
      </c>
      <c r="D65" s="4">
        <v>2</v>
      </c>
      <c r="E65" s="12">
        <f t="shared" si="4"/>
        <v>0</v>
      </c>
    </row>
    <row r="66" spans="2:5" ht="15">
      <c r="B66" s="1"/>
      <c r="C66" s="4"/>
      <c r="D66" s="4"/>
      <c r="E66" s="12">
        <f t="shared" si="4"/>
        <v>0</v>
      </c>
    </row>
    <row r="67" spans="2:5" ht="15">
      <c r="B67" s="1"/>
      <c r="C67" s="4"/>
      <c r="D67" s="4"/>
      <c r="E67" s="12">
        <f t="shared" si="4"/>
        <v>0</v>
      </c>
    </row>
    <row r="68" spans="2:6" ht="15">
      <c r="B68" s="21"/>
      <c r="C68" s="10"/>
      <c r="D68" s="10"/>
      <c r="E68" s="15" t="s">
        <v>28</v>
      </c>
      <c r="F68" s="2">
        <f>SUM(D61:D67)</f>
        <v>17</v>
      </c>
    </row>
    <row r="69" spans="4:6" ht="15">
      <c r="D69" s="29" t="s">
        <v>14</v>
      </c>
      <c r="E69" s="29"/>
      <c r="F69" s="22">
        <f>IF(SUM(D61:D67)=0,"",SUM(E61:E67)/SUM(D61:D67))</f>
        <v>0</v>
      </c>
    </row>
    <row r="70" spans="4:6" ht="15">
      <c r="D70" s="29" t="s">
        <v>17</v>
      </c>
      <c r="E70" s="29"/>
      <c r="F70" s="19">
        <f>SUM(E$14:E67)/SUM(D$14:D67)</f>
        <v>2.25625</v>
      </c>
    </row>
    <row r="71" spans="2:5" ht="15">
      <c r="B71" s="16" t="s">
        <v>20</v>
      </c>
      <c r="C71" s="14"/>
      <c r="D71" s="14"/>
      <c r="E71" s="10"/>
    </row>
    <row r="72" spans="2:6" ht="15">
      <c r="B72" s="1"/>
      <c r="C72" s="25" t="s">
        <v>32</v>
      </c>
      <c r="D72" s="4">
        <v>3</v>
      </c>
      <c r="E72" s="12">
        <f aca="true" t="shared" si="5" ref="E72:E78">IF(OR(ISBLANK(D72),ISBLANK(C72)),0,IF(ISERROR(MATCH(C72,$H$13:$H$20,0)),0,D72*INDEX($I$13:$I$20,MATCH(C72,$H$13:$H$20,0))))</f>
        <v>0</v>
      </c>
      <c r="F72" s="5"/>
    </row>
    <row r="73" spans="2:5" ht="15">
      <c r="B73" s="1"/>
      <c r="C73" s="25" t="s">
        <v>32</v>
      </c>
      <c r="D73" s="4">
        <v>3</v>
      </c>
      <c r="E73" s="12">
        <f t="shared" si="5"/>
        <v>0</v>
      </c>
    </row>
    <row r="74" spans="2:6" ht="15">
      <c r="B74" s="1"/>
      <c r="C74" s="25" t="s">
        <v>32</v>
      </c>
      <c r="D74" s="4">
        <v>4</v>
      </c>
      <c r="E74" s="12">
        <f t="shared" si="5"/>
        <v>0</v>
      </c>
      <c r="F74" s="8"/>
    </row>
    <row r="75" spans="2:5" ht="15">
      <c r="B75" s="1"/>
      <c r="C75" s="25"/>
      <c r="D75" s="4">
        <v>3</v>
      </c>
      <c r="E75" s="12">
        <f t="shared" si="5"/>
        <v>0</v>
      </c>
    </row>
    <row r="76" spans="2:5" ht="15">
      <c r="B76" s="1"/>
      <c r="C76" s="25"/>
      <c r="D76" s="4">
        <v>2</v>
      </c>
      <c r="E76" s="12">
        <f t="shared" si="5"/>
        <v>0</v>
      </c>
    </row>
    <row r="77" spans="2:5" ht="15">
      <c r="B77" s="1"/>
      <c r="C77" s="4"/>
      <c r="D77" s="4"/>
      <c r="E77" s="12">
        <f t="shared" si="5"/>
        <v>0</v>
      </c>
    </row>
    <row r="78" spans="2:5" ht="15">
      <c r="B78" s="1"/>
      <c r="C78" s="4"/>
      <c r="D78" s="4"/>
      <c r="E78" s="12">
        <f t="shared" si="5"/>
        <v>0</v>
      </c>
    </row>
    <row r="79" spans="2:6" ht="15">
      <c r="B79" s="21"/>
      <c r="C79" s="10"/>
      <c r="D79" s="10"/>
      <c r="E79" s="15" t="s">
        <v>28</v>
      </c>
      <c r="F79" s="2">
        <f>SUM(D72:D78)</f>
        <v>15</v>
      </c>
    </row>
    <row r="80" spans="4:6" ht="15">
      <c r="D80" s="29" t="s">
        <v>14</v>
      </c>
      <c r="E80" s="29"/>
      <c r="F80" s="22">
        <f>IF(SUM(D72:D78)=0,"",SUM(E72:E78)/SUM(D72:D78))</f>
        <v>0</v>
      </c>
    </row>
    <row r="81" spans="4:6" ht="15">
      <c r="D81" s="29" t="s">
        <v>17</v>
      </c>
      <c r="E81" s="29"/>
      <c r="F81" s="19">
        <f>SUM(E$14:E78)/SUM(D$14:D78)</f>
        <v>1.9</v>
      </c>
    </row>
    <row r="82" spans="2:5" ht="15">
      <c r="B82" s="16" t="s">
        <v>21</v>
      </c>
      <c r="C82" s="14"/>
      <c r="D82" s="14"/>
      <c r="E82" s="10"/>
    </row>
    <row r="83" spans="2:6" ht="15">
      <c r="B83" s="1"/>
      <c r="C83" s="25"/>
      <c r="D83" s="4">
        <v>4</v>
      </c>
      <c r="E83" s="12">
        <f aca="true" t="shared" si="6" ref="E83:E89">IF(OR(ISBLANK(D83),ISBLANK(C83)),0,IF(ISERROR(MATCH(C83,$H$13:$H$20,0)),0,D83*INDEX($I$13:$I$20,MATCH(C83,$H$13:$H$20,0))))</f>
        <v>0</v>
      </c>
      <c r="F83" s="5"/>
    </row>
    <row r="84" spans="2:5" ht="15">
      <c r="B84" s="1"/>
      <c r="C84" s="25"/>
      <c r="D84" s="4">
        <v>4</v>
      </c>
      <c r="E84" s="12">
        <f t="shared" si="6"/>
        <v>0</v>
      </c>
    </row>
    <row r="85" spans="2:6" ht="15">
      <c r="B85" s="1"/>
      <c r="C85" s="25"/>
      <c r="D85" s="4">
        <v>4</v>
      </c>
      <c r="E85" s="12">
        <f t="shared" si="6"/>
        <v>0</v>
      </c>
      <c r="F85" s="8"/>
    </row>
    <row r="86" spans="2:5" ht="15">
      <c r="B86" s="1"/>
      <c r="C86" s="25"/>
      <c r="D86" s="4">
        <v>3</v>
      </c>
      <c r="E86" s="12">
        <f t="shared" si="6"/>
        <v>0</v>
      </c>
    </row>
    <row r="87" spans="2:5" ht="15">
      <c r="B87" s="1"/>
      <c r="C87" s="25"/>
      <c r="D87" s="4">
        <v>2</v>
      </c>
      <c r="E87" s="12">
        <f t="shared" si="6"/>
        <v>0</v>
      </c>
    </row>
    <row r="88" spans="2:5" ht="15">
      <c r="B88" s="1"/>
      <c r="C88" s="4"/>
      <c r="D88" s="4"/>
      <c r="E88" s="12">
        <f t="shared" si="6"/>
        <v>0</v>
      </c>
    </row>
    <row r="89" spans="2:5" ht="15">
      <c r="B89" s="1"/>
      <c r="C89" s="4"/>
      <c r="D89" s="4"/>
      <c r="E89" s="12">
        <f t="shared" si="6"/>
        <v>0</v>
      </c>
    </row>
    <row r="90" spans="2:6" ht="15">
      <c r="B90" s="21"/>
      <c r="C90" s="10"/>
      <c r="D90" s="10"/>
      <c r="E90" s="15" t="s">
        <v>28</v>
      </c>
      <c r="F90" s="2">
        <f>SUM(D83:D89)</f>
        <v>17</v>
      </c>
    </row>
    <row r="91" spans="4:6" ht="15">
      <c r="D91" s="29" t="s">
        <v>14</v>
      </c>
      <c r="E91" s="29"/>
      <c r="F91" s="22">
        <f>IF(SUM(D83:D89)=0,"",SUM(E83:E89)/SUM(D83:D89))</f>
        <v>0</v>
      </c>
    </row>
    <row r="92" spans="4:6" ht="15">
      <c r="D92" s="29" t="s">
        <v>17</v>
      </c>
      <c r="E92" s="29"/>
      <c r="F92" s="19">
        <f>SUM(E$14:E89)/SUM(D$14:D89)</f>
        <v>1.6116071428571428</v>
      </c>
    </row>
    <row r="93" spans="2:5" ht="15">
      <c r="B93" s="16" t="s">
        <v>22</v>
      </c>
      <c r="C93" s="14"/>
      <c r="D93" s="14"/>
      <c r="E93" s="10"/>
    </row>
    <row r="94" spans="2:6" ht="15">
      <c r="B94" s="1"/>
      <c r="C94" s="25"/>
      <c r="D94" s="4">
        <v>4</v>
      </c>
      <c r="E94" s="12">
        <f aca="true" t="shared" si="7" ref="E94:E100">IF(OR(ISBLANK(D94),ISBLANK(C94)),0,IF(ISERROR(MATCH(C94,$H$13:$H$20,0)),0,D94*INDEX($I$13:$I$20,MATCH(C94,$H$13:$H$20,0))))</f>
        <v>0</v>
      </c>
      <c r="F94" s="5"/>
    </row>
    <row r="95" spans="2:5" ht="15">
      <c r="B95" s="1"/>
      <c r="C95" s="25"/>
      <c r="D95" s="4">
        <v>4</v>
      </c>
      <c r="E95" s="12">
        <f t="shared" si="7"/>
        <v>0</v>
      </c>
    </row>
    <row r="96" spans="2:6" ht="15">
      <c r="B96" s="1"/>
      <c r="C96" s="25"/>
      <c r="D96" s="4">
        <v>4</v>
      </c>
      <c r="E96" s="12">
        <f t="shared" si="7"/>
        <v>0</v>
      </c>
      <c r="F96" s="8"/>
    </row>
    <row r="97" spans="2:5" ht="15">
      <c r="B97" s="1"/>
      <c r="C97" s="25"/>
      <c r="D97" s="4">
        <v>3</v>
      </c>
      <c r="E97" s="12">
        <f t="shared" si="7"/>
        <v>0</v>
      </c>
    </row>
    <row r="98" spans="2:5" ht="15">
      <c r="B98" s="1"/>
      <c r="C98" s="25"/>
      <c r="D98" s="4">
        <v>2</v>
      </c>
      <c r="E98" s="12">
        <f t="shared" si="7"/>
        <v>0</v>
      </c>
    </row>
    <row r="99" spans="2:5" ht="15">
      <c r="B99" s="1"/>
      <c r="C99" s="4"/>
      <c r="D99" s="4"/>
      <c r="E99" s="12">
        <f t="shared" si="7"/>
        <v>0</v>
      </c>
    </row>
    <row r="100" spans="2:5" ht="15">
      <c r="B100" s="1"/>
      <c r="C100" s="4"/>
      <c r="D100" s="4"/>
      <c r="E100" s="12">
        <f t="shared" si="7"/>
        <v>0</v>
      </c>
    </row>
    <row r="101" spans="2:6" ht="15">
      <c r="B101" s="21"/>
      <c r="C101" s="10"/>
      <c r="D101" s="10"/>
      <c r="E101" s="15" t="s">
        <v>28</v>
      </c>
      <c r="F101" s="2">
        <f>SUM(D94:D100)</f>
        <v>17</v>
      </c>
    </row>
    <row r="102" spans="4:6" ht="15">
      <c r="D102" s="2"/>
      <c r="E102" s="15" t="s">
        <v>14</v>
      </c>
      <c r="F102" s="22">
        <f>IF(SUM(D94:D100)=0,"",SUM(E94:E100)/SUM(D94:D100))</f>
        <v>0</v>
      </c>
    </row>
    <row r="103" spans="2:6" ht="15">
      <c r="B103" s="23" t="s">
        <v>29</v>
      </c>
      <c r="D103" s="29" t="s">
        <v>17</v>
      </c>
      <c r="E103" s="29"/>
      <c r="F103" s="19">
        <f>SUM(E$14:E100)/SUM(D$14:D100)</f>
        <v>1.3992248062015504</v>
      </c>
    </row>
    <row r="108" ht="26.25">
      <c r="D108" s="28" t="s">
        <v>36</v>
      </c>
    </row>
  </sheetData>
  <sheetProtection/>
  <mergeCells count="20">
    <mergeCell ref="D56:E56"/>
    <mergeCell ref="D70:E70"/>
    <mergeCell ref="D81:E81"/>
    <mergeCell ref="A1:I1"/>
    <mergeCell ref="B4:I4"/>
    <mergeCell ref="B7:I7"/>
    <mergeCell ref="D23:E23"/>
    <mergeCell ref="B5:I5"/>
    <mergeCell ref="B6:I6"/>
    <mergeCell ref="H11:I11"/>
    <mergeCell ref="D33:E33"/>
    <mergeCell ref="D34:E34"/>
    <mergeCell ref="D44:E44"/>
    <mergeCell ref="D55:E55"/>
    <mergeCell ref="D92:E92"/>
    <mergeCell ref="D103:E103"/>
    <mergeCell ref="D69:E69"/>
    <mergeCell ref="D80:E80"/>
    <mergeCell ref="D91:E91"/>
    <mergeCell ref="D45:E45"/>
  </mergeCells>
  <printOptions/>
  <pageMargins left="0.75" right="0.75" top="0.5" bottom="0.5" header="0.5" footer="0.25"/>
  <pageSetup horizontalDpi="600" verticalDpi="600" orientation="portrait" scale="98"/>
  <rowBreaks count="1" manualBreakCount="1">
    <brk id="5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Khalid Rehman</cp:lastModifiedBy>
  <dcterms:modified xsi:type="dcterms:W3CDTF">2013-07-05T17:53:01Z</dcterms:modified>
  <cp:category/>
  <cp:version/>
  <cp:contentType/>
  <cp:contentStatus/>
</cp:coreProperties>
</file>